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lh539\Downloads\"/>
    </mc:Choice>
  </mc:AlternateContent>
  <xr:revisionPtr revIDLastSave="0" documentId="13_ncr:1_{EAC4C992-EA3C-43EE-B2D1-B16A8BF45253}" xr6:coauthVersionLast="47" xr6:coauthVersionMax="47" xr10:uidLastSave="{00000000-0000-0000-0000-000000000000}"/>
  <bookViews>
    <workbookView xWindow="384" yWindow="384" windowWidth="16896" windowHeight="16488" xr2:uid="{00000000-000D-0000-FFFF-FFFF00000000}"/>
  </bookViews>
  <sheets>
    <sheet name="项目支出绩效自评表 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H34" i="1"/>
  <c r="H33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E10" i="1"/>
  <c r="H10" i="1" s="1"/>
  <c r="I10" i="1" s="1"/>
  <c r="I7" i="1" s="1"/>
  <c r="F7" i="1"/>
  <c r="F31" i="1" s="1"/>
  <c r="E7" i="1"/>
  <c r="D7" i="1"/>
  <c r="H31" i="1" l="1"/>
  <c r="H35" i="1" s="1"/>
  <c r="H7" i="1"/>
</calcChain>
</file>

<file path=xl/sharedStrings.xml><?xml version="1.0" encoding="utf-8"?>
<sst xmlns="http://schemas.openxmlformats.org/spreadsheetml/2006/main" count="88" uniqueCount="84">
  <si>
    <t>项目支出绩效自评表 </t>
  </si>
  <si>
    <t>（2021年度）</t>
  </si>
  <si>
    <t>项目名称</t>
  </si>
  <si>
    <t>2021年市军培中心安全监控、消防中控系统设备更换维修</t>
  </si>
  <si>
    <t>主管部门</t>
  </si>
  <si>
    <t>北京市退役军人事务局</t>
  </si>
  <si>
    <t>实施单位</t>
  </si>
  <si>
    <t>北京市军队转业干部培训中心</t>
  </si>
  <si>
    <t>项目负责人</t>
  </si>
  <si>
    <t>王力强</t>
  </si>
  <si>
    <t>联系电话</t>
  </si>
  <si>
    <t>项目资金
（万元）</t>
  </si>
  <si>
    <t>年初预算数</t>
  </si>
  <si>
    <t>全年预算数（A）</t>
  </si>
  <si>
    <t>全年执行数（B）</t>
  </si>
  <si>
    <t>分值（10分）</t>
  </si>
  <si>
    <t>执行率（B/A)</t>
  </si>
  <si>
    <t>得分</t>
  </si>
  <si>
    <t>年度资金总额：</t>
  </si>
  <si>
    <t xml:space="preserve">    其中：当年财政拨款</t>
  </si>
  <si>
    <t xml:space="preserve">          上年结转资金</t>
  </si>
  <si>
    <t xml:space="preserve">          其他资金</t>
  </si>
  <si>
    <t>预期目标</t>
  </si>
  <si>
    <t>实际完成情况</t>
  </si>
  <si>
    <t>年度总体目标</t>
  </si>
  <si>
    <t>1.完成军培中心安全监控系统设备更换，满足中心监控安全需求，确保退役军人培训工作顺利进行。
2.完成军培中心消防中控系统设备更换，满足中心消防安全需求，确保退役军人培训工作顺利进行。
3.符合项目施工质量验收和行业规范有关要求，按时投入使用。</t>
  </si>
  <si>
    <t>1.已完成军培中心安全监控系统设备更换，满足中心监控安全需求，确保退役军人培训工作顺利进行。
2.已完成军培中心消防中控系统设备更换，满足中心消防安全需求，确保退役军人培训工作顺利进行。
3.符合项目施工质量验收和行业规范有关要求，按时投入使用。</t>
  </si>
  <si>
    <t>绩效指标</t>
  </si>
  <si>
    <t>一级指标</t>
  </si>
  <si>
    <t>二级指标</t>
  </si>
  <si>
    <t>三级指标</t>
  </si>
  <si>
    <t>年度指标值(A)</t>
  </si>
  <si>
    <t>实际完成值（B）</t>
  </si>
  <si>
    <t>分值</t>
  </si>
  <si>
    <t>偏差原因分析及改进措施</t>
  </si>
  <si>
    <t>产出指标
（50分）</t>
  </si>
  <si>
    <t>数量指标</t>
  </si>
  <si>
    <t>摄像头数量</t>
  </si>
  <si>
    <t>网络硬盘录像机数量</t>
  </si>
  <si>
    <t>监控存储硬盘数量</t>
  </si>
  <si>
    <t>不间断电源数量</t>
  </si>
  <si>
    <t>设备堪用，未进行更换</t>
  </si>
  <si>
    <t>操作台数量</t>
  </si>
  <si>
    <t>交换机数量</t>
  </si>
  <si>
    <t>点型探测器（感烟）</t>
  </si>
  <si>
    <t>点型探测器（可燃气体）</t>
  </si>
  <si>
    <t>火灾报警联动一体机</t>
  </si>
  <si>
    <t>备用电源</t>
  </si>
  <si>
    <t>电池主机柜</t>
  </si>
  <si>
    <t>质量指标</t>
  </si>
  <si>
    <t>设备质量合格率</t>
  </si>
  <si>
    <t>≥100%</t>
  </si>
  <si>
    <t>安装工程验收合格率</t>
  </si>
  <si>
    <t>时效指标</t>
  </si>
  <si>
    <t>施工方案制定和前期准备</t>
  </si>
  <si>
    <t>2021年10月底前</t>
  </si>
  <si>
    <t>合同签订时间</t>
  </si>
  <si>
    <t>2021年11月底前</t>
  </si>
  <si>
    <t>项目实施时间</t>
  </si>
  <si>
    <t>2021年7-12月份</t>
  </si>
  <si>
    <t>项目竣工验收时间</t>
  </si>
  <si>
    <t>2021年12月底前</t>
  </si>
  <si>
    <t>2021年11月30日前验收</t>
  </si>
  <si>
    <t>成本指标</t>
  </si>
  <si>
    <t>项目预算控制数</t>
  </si>
  <si>
    <t>59.706562万元</t>
  </si>
  <si>
    <t>效益指标（30分）</t>
  </si>
  <si>
    <t>社会效益指标</t>
  </si>
  <si>
    <t>社会效益</t>
  </si>
  <si>
    <t>安全监控系统持续稳定运行，视频信号连续清晰，无中断闪烁，设备利用率达到100%；消防中控系统稳定运行，无死机、误报现象，烟感探测器、可燃气体探测器运行正常、完好率达到100%，火灾报警按钮使用完好率100%，消火栓设置及阀门状态良好，符合消防有关规定要求。</t>
  </si>
  <si>
    <t>可持续影响</t>
  </si>
  <si>
    <t>消防中控系统可持续稳定使用</t>
  </si>
  <si>
    <t>监控视频采集清晰度达到《北京市公共安全图像信息系统管理办法》（北京市人民政府令第185号）规定要求，视频采集录像存储时间由原系统不少于7天提升到不少于30天</t>
  </si>
  <si>
    <t>监控视频采集清晰度达到《北京市公共安全图像信息系统管理办法》（北京市人民政府令第185号）规定要求，视频采集录像存储时间由原系统不少于7天提升到不少于30天；消防中控系统可持续稳定使用。</t>
  </si>
  <si>
    <t>满意度指标（10分）</t>
  </si>
  <si>
    <t>服务对象满意度指标</t>
  </si>
  <si>
    <t>学员、职工满意度</t>
  </si>
  <si>
    <t>≥95%</t>
  </si>
  <si>
    <t>总分：</t>
  </si>
  <si>
    <t>注：1.得分一档最高不能超过该指标分值上限。</t>
  </si>
  <si>
    <t xml:space="preserve">    2.定量指标若为正向指标，则得分计算方法应用全年实际值(B)/年度指标值(A)*该指标分值；若定量指标为反向指标，则得分计算方法应用年度指标值(A)/全年实际值(B)*该指标分值。若年初指标值设定偏低，则得分计算方法应用(全年实际值(B)一年度指标值(A))/年度指标值(A)*100%。若计算结果在200%-300%(含200%)区间，则按照该指标分值的10%扣分；计算结果在300%-500%(含300%)区间，则按照该指标分值的20%扣分；计算结果高于500%(含500%)，则按照该指标分值的30%扣分。</t>
  </si>
  <si>
    <t xml:space="preserve">    3.请在“偏差原因分析及改进措施”中说明偏离目标、不能完成目标的原因及拟采取的措施。</t>
  </si>
  <si>
    <t xml:space="preserve">    4.90(含)-100分为优、80(含)-90分为良、60(含80分为中、60分以下为差。</t>
  </si>
  <si>
    <t>消防中控系统设备更换维修项目已于5月25日签订合同；安全监控系统设备更换维修项目已于10月29日签订合同。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</si>
</sst>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00000_ "/>
    <numFmt numFmtId="179" formatCode="0.000000"/>
    <numFmt numFmtId="180" formatCode="#,##0.00_ "/>
    <numFmt numFmtId="181" formatCode="yyyy&quot;年&quot;m&quot;月&quot;d&quot;日&quot;;@"/>
    <numFmt numFmtId="182" formatCode="0.00_ "/>
    <numFmt numFmtId="183" formatCode="0_ "/>
  </numFmts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3" xfId="2" applyNumberFormat="1" applyFont="1" applyBorder="1" applyAlignment="1">
      <alignment horizontal="center" vertical="center" wrapText="1"/>
    </xf>
    <xf numFmtId="57" fontId="2" fillId="0" borderId="3" xfId="2" applyNumberFormat="1" applyFont="1" applyBorder="1" applyAlignment="1">
      <alignment horizontal="center" vertical="center" wrapText="1"/>
    </xf>
    <xf numFmtId="181" fontId="2" fillId="0" borderId="3" xfId="2" applyNumberFormat="1" applyFont="1" applyBorder="1" applyAlignment="1">
      <alignment horizontal="center" vertical="center" wrapText="1"/>
    </xf>
    <xf numFmtId="31" fontId="2" fillId="0" borderId="3" xfId="2" applyNumberFormat="1" applyFont="1" applyBorder="1" applyAlignment="1">
      <alignment horizontal="center" vertical="center" wrapText="1"/>
    </xf>
    <xf numFmtId="178" fontId="2" fillId="0" borderId="3" xfId="2" applyNumberFormat="1" applyFont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10" fontId="6" fillId="0" borderId="3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2" fontId="9" fillId="0" borderId="1" xfId="0" applyNumberFormat="1" applyFont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 wrapText="1"/>
    </xf>
    <xf numFmtId="182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0" fontId="6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 2" xfId="2" xr:uid="{00000000-0005-0000-0000-000031000000}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8" zoomScale="80" zoomScaleNormal="80" workbookViewId="0">
      <selection activeCell="G31" sqref="G31"/>
    </sheetView>
  </sheetViews>
  <sheetFormatPr defaultColWidth="9.88671875" defaultRowHeight="15.6" x14ac:dyDescent="0.25"/>
  <cols>
    <col min="1" max="1" width="9.5546875" style="1" customWidth="1"/>
    <col min="2" max="2" width="11.21875" style="1" customWidth="1"/>
    <col min="3" max="3" width="10.21875" style="2" customWidth="1"/>
    <col min="4" max="4" width="28.109375" style="2" customWidth="1"/>
    <col min="5" max="5" width="29.44140625" style="1" customWidth="1"/>
    <col min="6" max="6" width="14.6640625" style="3" customWidth="1"/>
    <col min="7" max="7" width="32.21875" style="3" customWidth="1"/>
    <col min="8" max="8" width="8" style="4" customWidth="1"/>
    <col min="9" max="9" width="15.5546875" style="4" customWidth="1"/>
    <col min="10" max="10" width="33.109375" style="5" customWidth="1"/>
    <col min="11" max="16384" width="9.88671875" style="1"/>
  </cols>
  <sheetData>
    <row r="1" spans="1:10" ht="22.5" customHeight="1" x14ac:dyDescent="0.25">
      <c r="A1" s="35" t="s">
        <v>0</v>
      </c>
      <c r="B1" s="35"/>
      <c r="C1" s="36"/>
      <c r="D1" s="36"/>
      <c r="E1" s="35"/>
      <c r="F1" s="35"/>
      <c r="G1" s="35"/>
      <c r="H1" s="37"/>
      <c r="I1" s="37"/>
    </row>
    <row r="2" spans="1:10" ht="14.25" customHeight="1" x14ac:dyDescent="0.25">
      <c r="A2" s="38" t="s">
        <v>1</v>
      </c>
      <c r="B2" s="38"/>
      <c r="C2" s="38"/>
      <c r="D2" s="38"/>
      <c r="E2" s="38"/>
      <c r="F2" s="38"/>
      <c r="G2" s="38"/>
      <c r="H2" s="39"/>
      <c r="I2" s="39"/>
    </row>
    <row r="3" spans="1:10" ht="15.75" customHeight="1" x14ac:dyDescent="0.25">
      <c r="A3" s="6" t="s">
        <v>2</v>
      </c>
      <c r="B3" s="40" t="s">
        <v>3</v>
      </c>
      <c r="C3" s="40"/>
      <c r="D3" s="40"/>
      <c r="E3" s="40"/>
      <c r="F3" s="40"/>
      <c r="G3" s="40"/>
      <c r="H3" s="40"/>
      <c r="I3" s="40"/>
    </row>
    <row r="4" spans="1:10" ht="15.75" customHeight="1" x14ac:dyDescent="0.25">
      <c r="A4" s="7" t="s">
        <v>4</v>
      </c>
      <c r="B4" s="40" t="s">
        <v>5</v>
      </c>
      <c r="C4" s="40"/>
      <c r="D4" s="40"/>
      <c r="E4" s="40"/>
      <c r="F4" s="7" t="s">
        <v>6</v>
      </c>
      <c r="G4" s="40" t="s">
        <v>7</v>
      </c>
      <c r="H4" s="40"/>
      <c r="I4" s="40"/>
    </row>
    <row r="5" spans="1:10" ht="15.75" customHeight="1" x14ac:dyDescent="0.25">
      <c r="A5" s="7" t="s">
        <v>8</v>
      </c>
      <c r="B5" s="40" t="s">
        <v>9</v>
      </c>
      <c r="C5" s="40"/>
      <c r="D5" s="40"/>
      <c r="E5" s="40"/>
      <c r="F5" s="7" t="s">
        <v>10</v>
      </c>
      <c r="G5" s="40">
        <v>81499468</v>
      </c>
      <c r="H5" s="40"/>
      <c r="I5" s="40"/>
    </row>
    <row r="6" spans="1:10" ht="33" customHeight="1" x14ac:dyDescent="0.25">
      <c r="A6" s="41" t="s">
        <v>11</v>
      </c>
      <c r="B6" s="41"/>
      <c r="C6" s="41"/>
      <c r="D6" s="6" t="s">
        <v>12</v>
      </c>
      <c r="E6" s="6" t="s">
        <v>13</v>
      </c>
      <c r="F6" s="6" t="s">
        <v>14</v>
      </c>
      <c r="G6" s="6" t="s">
        <v>15</v>
      </c>
      <c r="H6" s="8" t="s">
        <v>16</v>
      </c>
      <c r="I6" s="32" t="s">
        <v>17</v>
      </c>
      <c r="J6" s="1"/>
    </row>
    <row r="7" spans="1:10" ht="15.9" customHeight="1" x14ac:dyDescent="0.25">
      <c r="A7" s="49"/>
      <c r="B7" s="42" t="s">
        <v>18</v>
      </c>
      <c r="C7" s="42"/>
      <c r="D7" s="10">
        <f t="shared" ref="D7:F7" si="0">D8+D9+D10</f>
        <v>59.706561999999998</v>
      </c>
      <c r="E7" s="10">
        <f t="shared" si="0"/>
        <v>59.706561999999998</v>
      </c>
      <c r="F7" s="11">
        <f t="shared" si="0"/>
        <v>55.670180000000002</v>
      </c>
      <c r="G7" s="6">
        <v>10</v>
      </c>
      <c r="H7" s="12">
        <f>F7/E7</f>
        <v>0.93239634196321675</v>
      </c>
      <c r="I7" s="32">
        <f>I10</f>
        <v>9.3239634196321681</v>
      </c>
      <c r="J7" s="1"/>
    </row>
    <row r="8" spans="1:10" ht="15.75" customHeight="1" x14ac:dyDescent="0.25">
      <c r="A8" s="49"/>
      <c r="B8" s="42" t="s">
        <v>19</v>
      </c>
      <c r="C8" s="42"/>
      <c r="D8" s="10"/>
      <c r="E8" s="10"/>
      <c r="F8" s="6"/>
      <c r="G8" s="6"/>
      <c r="H8" s="12"/>
      <c r="I8" s="32"/>
      <c r="J8" s="1"/>
    </row>
    <row r="9" spans="1:10" ht="15.75" customHeight="1" x14ac:dyDescent="0.25">
      <c r="A9" s="49"/>
      <c r="B9" s="42" t="s">
        <v>20</v>
      </c>
      <c r="C9" s="42"/>
      <c r="D9" s="10"/>
      <c r="E9" s="10"/>
      <c r="F9" s="6"/>
      <c r="G9" s="6"/>
      <c r="H9" s="12"/>
      <c r="I9" s="12"/>
      <c r="J9" s="1"/>
    </row>
    <row r="10" spans="1:10" ht="15.75" customHeight="1" x14ac:dyDescent="0.25">
      <c r="A10" s="49"/>
      <c r="B10" s="42" t="s">
        <v>21</v>
      </c>
      <c r="C10" s="42"/>
      <c r="D10" s="10">
        <v>59.706561999999998</v>
      </c>
      <c r="E10" s="10">
        <f>D10</f>
        <v>59.706561999999998</v>
      </c>
      <c r="F10" s="10">
        <v>55.670180000000002</v>
      </c>
      <c r="G10" s="6">
        <v>10</v>
      </c>
      <c r="H10" s="12">
        <f t="shared" ref="H10" si="1">F10/E10</f>
        <v>0.93239634196321675</v>
      </c>
      <c r="I10" s="32">
        <f>G10*H10</f>
        <v>9.3239634196321681</v>
      </c>
      <c r="J10" s="1"/>
    </row>
    <row r="11" spans="1:10" ht="15.75" customHeight="1" x14ac:dyDescent="0.25">
      <c r="A11" s="6"/>
      <c r="B11" s="41" t="s">
        <v>22</v>
      </c>
      <c r="C11" s="41"/>
      <c r="D11" s="41"/>
      <c r="E11" s="41"/>
      <c r="F11" s="41" t="s">
        <v>23</v>
      </c>
      <c r="G11" s="41"/>
      <c r="H11" s="41"/>
      <c r="I11" s="41"/>
      <c r="J11" s="1"/>
    </row>
    <row r="12" spans="1:10" ht="76.95" customHeight="1" x14ac:dyDescent="0.25">
      <c r="A12" s="6" t="s">
        <v>24</v>
      </c>
      <c r="B12" s="43" t="s">
        <v>25</v>
      </c>
      <c r="C12" s="42"/>
      <c r="D12" s="42"/>
      <c r="E12" s="42"/>
      <c r="F12" s="41" t="s">
        <v>26</v>
      </c>
      <c r="G12" s="42"/>
      <c r="H12" s="42"/>
      <c r="I12" s="42"/>
      <c r="J12" s="1"/>
    </row>
    <row r="13" spans="1:10" ht="24" x14ac:dyDescent="0.25">
      <c r="A13" s="41" t="s">
        <v>27</v>
      </c>
      <c r="B13" s="6" t="s">
        <v>28</v>
      </c>
      <c r="C13" s="6" t="s">
        <v>29</v>
      </c>
      <c r="D13" s="6" t="s">
        <v>30</v>
      </c>
      <c r="E13" s="6" t="s">
        <v>31</v>
      </c>
      <c r="F13" s="13" t="s">
        <v>32</v>
      </c>
      <c r="G13" s="14" t="s">
        <v>33</v>
      </c>
      <c r="H13" s="14" t="s">
        <v>17</v>
      </c>
      <c r="I13" s="32" t="s">
        <v>34</v>
      </c>
      <c r="J13" s="1"/>
    </row>
    <row r="14" spans="1:10" ht="27" customHeight="1" x14ac:dyDescent="0.25">
      <c r="A14" s="41"/>
      <c r="B14" s="50" t="s">
        <v>35</v>
      </c>
      <c r="C14" s="55" t="s">
        <v>36</v>
      </c>
      <c r="D14" s="9" t="s">
        <v>37</v>
      </c>
      <c r="E14" s="6">
        <v>20</v>
      </c>
      <c r="F14" s="15">
        <v>20</v>
      </c>
      <c r="G14" s="6">
        <v>1.5</v>
      </c>
      <c r="H14" s="6">
        <f>G14</f>
        <v>1.5</v>
      </c>
      <c r="I14" s="33"/>
      <c r="J14" s="1"/>
    </row>
    <row r="15" spans="1:10" ht="27" customHeight="1" x14ac:dyDescent="0.25">
      <c r="A15" s="41"/>
      <c r="B15" s="51"/>
      <c r="C15" s="56"/>
      <c r="D15" s="9" t="s">
        <v>38</v>
      </c>
      <c r="E15" s="6">
        <v>1</v>
      </c>
      <c r="F15" s="6">
        <v>1</v>
      </c>
      <c r="G15" s="6">
        <v>1.5</v>
      </c>
      <c r="H15" s="6">
        <f t="shared" ref="H15:H30" si="2">G15</f>
        <v>1.5</v>
      </c>
      <c r="I15" s="33"/>
      <c r="J15" s="1"/>
    </row>
    <row r="16" spans="1:10" ht="27" customHeight="1" x14ac:dyDescent="0.25">
      <c r="A16" s="41"/>
      <c r="B16" s="51"/>
      <c r="C16" s="56"/>
      <c r="D16" s="9" t="s">
        <v>39</v>
      </c>
      <c r="E16" s="6">
        <v>16</v>
      </c>
      <c r="F16" s="15">
        <v>16</v>
      </c>
      <c r="G16" s="6">
        <v>1.5</v>
      </c>
      <c r="H16" s="6">
        <f t="shared" si="2"/>
        <v>1.5</v>
      </c>
      <c r="I16" s="33"/>
      <c r="J16" s="1"/>
    </row>
    <row r="17" spans="1:10" ht="27" customHeight="1" x14ac:dyDescent="0.25">
      <c r="A17" s="41"/>
      <c r="B17" s="51"/>
      <c r="C17" s="56"/>
      <c r="D17" s="9" t="s">
        <v>40</v>
      </c>
      <c r="E17" s="6">
        <v>2</v>
      </c>
      <c r="F17" s="15">
        <v>0</v>
      </c>
      <c r="G17" s="6">
        <v>1.5</v>
      </c>
      <c r="H17" s="6">
        <v>0</v>
      </c>
      <c r="I17" s="33" t="s">
        <v>41</v>
      </c>
      <c r="J17" s="1"/>
    </row>
    <row r="18" spans="1:10" ht="43.95" customHeight="1" x14ac:dyDescent="0.25">
      <c r="A18" s="41"/>
      <c r="B18" s="51"/>
      <c r="C18" s="56"/>
      <c r="D18" s="9" t="s">
        <v>42</v>
      </c>
      <c r="E18" s="6">
        <v>1</v>
      </c>
      <c r="F18" s="15">
        <v>1</v>
      </c>
      <c r="G18" s="6">
        <v>1.5</v>
      </c>
      <c r="H18" s="6">
        <f t="shared" si="2"/>
        <v>1.5</v>
      </c>
      <c r="I18" s="33"/>
      <c r="J18" s="1"/>
    </row>
    <row r="19" spans="1:10" ht="27" customHeight="1" x14ac:dyDescent="0.25">
      <c r="A19" s="41"/>
      <c r="B19" s="51"/>
      <c r="C19" s="56"/>
      <c r="D19" s="9" t="s">
        <v>43</v>
      </c>
      <c r="E19" s="6">
        <v>4</v>
      </c>
      <c r="F19" s="15">
        <v>4</v>
      </c>
      <c r="G19" s="6">
        <v>1.5</v>
      </c>
      <c r="H19" s="6">
        <f t="shared" si="2"/>
        <v>1.5</v>
      </c>
      <c r="I19" s="33"/>
      <c r="J19" s="1"/>
    </row>
    <row r="20" spans="1:10" ht="38.700000000000003" customHeight="1" x14ac:dyDescent="0.25">
      <c r="A20" s="41"/>
      <c r="B20" s="51"/>
      <c r="C20" s="56"/>
      <c r="D20" s="9" t="s">
        <v>44</v>
      </c>
      <c r="E20" s="6">
        <v>327</v>
      </c>
      <c r="F20" s="15">
        <v>327</v>
      </c>
      <c r="G20" s="6">
        <v>1.5</v>
      </c>
      <c r="H20" s="6">
        <f t="shared" si="2"/>
        <v>1.5</v>
      </c>
      <c r="I20" s="33"/>
      <c r="J20" s="1"/>
    </row>
    <row r="21" spans="1:10" ht="35.25" customHeight="1" x14ac:dyDescent="0.25">
      <c r="A21" s="41"/>
      <c r="B21" s="51"/>
      <c r="C21" s="56"/>
      <c r="D21" s="9" t="s">
        <v>45</v>
      </c>
      <c r="E21" s="6">
        <v>8</v>
      </c>
      <c r="F21" s="15">
        <v>8</v>
      </c>
      <c r="G21" s="6">
        <v>1.5</v>
      </c>
      <c r="H21" s="6">
        <f t="shared" si="2"/>
        <v>1.5</v>
      </c>
      <c r="I21" s="33"/>
      <c r="J21" s="1"/>
    </row>
    <row r="22" spans="1:10" ht="27" customHeight="1" x14ac:dyDescent="0.25">
      <c r="A22" s="41"/>
      <c r="B22" s="51"/>
      <c r="C22" s="56"/>
      <c r="D22" s="9" t="s">
        <v>46</v>
      </c>
      <c r="E22" s="6">
        <v>1</v>
      </c>
      <c r="F22" s="15">
        <v>1</v>
      </c>
      <c r="G22" s="6">
        <v>1</v>
      </c>
      <c r="H22" s="6">
        <f t="shared" si="2"/>
        <v>1</v>
      </c>
      <c r="I22" s="33"/>
      <c r="J22" s="1"/>
    </row>
    <row r="23" spans="1:10" ht="27" customHeight="1" x14ac:dyDescent="0.25">
      <c r="A23" s="41"/>
      <c r="B23" s="51"/>
      <c r="C23" s="56"/>
      <c r="D23" s="9" t="s">
        <v>47</v>
      </c>
      <c r="E23" s="6">
        <v>1</v>
      </c>
      <c r="F23" s="15">
        <v>1</v>
      </c>
      <c r="G23" s="6">
        <v>1</v>
      </c>
      <c r="H23" s="6">
        <f t="shared" si="2"/>
        <v>1</v>
      </c>
      <c r="I23" s="33"/>
      <c r="J23" s="1"/>
    </row>
    <row r="24" spans="1:10" ht="27" customHeight="1" x14ac:dyDescent="0.25">
      <c r="A24" s="41"/>
      <c r="B24" s="51"/>
      <c r="C24" s="56"/>
      <c r="D24" s="9" t="s">
        <v>48</v>
      </c>
      <c r="E24" s="6">
        <v>1</v>
      </c>
      <c r="F24" s="15">
        <v>1</v>
      </c>
      <c r="G24" s="6">
        <v>1</v>
      </c>
      <c r="H24" s="6">
        <f t="shared" si="2"/>
        <v>1</v>
      </c>
      <c r="I24" s="33"/>
      <c r="J24" s="1"/>
    </row>
    <row r="25" spans="1:10" ht="57.75" customHeight="1" x14ac:dyDescent="0.25">
      <c r="A25" s="41"/>
      <c r="B25" s="51"/>
      <c r="C25" s="57" t="s">
        <v>49</v>
      </c>
      <c r="D25" s="17" t="s">
        <v>50</v>
      </c>
      <c r="E25" s="18" t="s">
        <v>51</v>
      </c>
      <c r="F25" s="18">
        <v>1</v>
      </c>
      <c r="G25" s="7">
        <v>7.5</v>
      </c>
      <c r="H25" s="7">
        <f t="shared" si="2"/>
        <v>7.5</v>
      </c>
      <c r="I25" s="33"/>
      <c r="J25" s="1"/>
    </row>
    <row r="26" spans="1:10" ht="48.75" customHeight="1" x14ac:dyDescent="0.25">
      <c r="A26" s="41"/>
      <c r="B26" s="51"/>
      <c r="C26" s="57"/>
      <c r="D26" s="17" t="s">
        <v>52</v>
      </c>
      <c r="E26" s="18" t="s">
        <v>51</v>
      </c>
      <c r="F26" s="18">
        <v>1</v>
      </c>
      <c r="G26" s="7">
        <v>7.5</v>
      </c>
      <c r="H26" s="7">
        <f t="shared" si="2"/>
        <v>7.5</v>
      </c>
      <c r="I26" s="33"/>
      <c r="J26" s="1"/>
    </row>
    <row r="27" spans="1:10" ht="76.5" customHeight="1" x14ac:dyDescent="0.25">
      <c r="A27" s="41"/>
      <c r="B27" s="51"/>
      <c r="C27" s="55" t="s">
        <v>53</v>
      </c>
      <c r="D27" s="17" t="s">
        <v>54</v>
      </c>
      <c r="E27" s="19" t="s">
        <v>55</v>
      </c>
      <c r="F27" s="20">
        <v>44497</v>
      </c>
      <c r="G27" s="7">
        <v>2.5</v>
      </c>
      <c r="H27" s="7">
        <f t="shared" si="2"/>
        <v>2.5</v>
      </c>
      <c r="I27" s="33"/>
      <c r="J27" s="1"/>
    </row>
    <row r="28" spans="1:10" ht="96" x14ac:dyDescent="0.25">
      <c r="A28" s="41"/>
      <c r="B28" s="51"/>
      <c r="C28" s="56"/>
      <c r="D28" s="17" t="s">
        <v>56</v>
      </c>
      <c r="E28" s="19" t="s">
        <v>57</v>
      </c>
      <c r="F28" s="19" t="s">
        <v>83</v>
      </c>
      <c r="G28" s="7">
        <v>2.5</v>
      </c>
      <c r="H28" s="7">
        <f t="shared" si="2"/>
        <v>2.5</v>
      </c>
      <c r="I28" s="33"/>
      <c r="J28" s="1"/>
    </row>
    <row r="29" spans="1:10" ht="67.5" customHeight="1" x14ac:dyDescent="0.25">
      <c r="A29" s="41"/>
      <c r="B29" s="51"/>
      <c r="C29" s="56"/>
      <c r="D29" s="17" t="s">
        <v>58</v>
      </c>
      <c r="E29" s="19" t="s">
        <v>59</v>
      </c>
      <c r="F29" s="19" t="s">
        <v>59</v>
      </c>
      <c r="G29" s="7">
        <v>2.5</v>
      </c>
      <c r="H29" s="7">
        <f t="shared" si="2"/>
        <v>2.5</v>
      </c>
      <c r="I29" s="33"/>
      <c r="J29" s="1"/>
    </row>
    <row r="30" spans="1:10" ht="61.2" customHeight="1" x14ac:dyDescent="0.25">
      <c r="A30" s="41"/>
      <c r="B30" s="51"/>
      <c r="C30" s="58"/>
      <c r="D30" s="17" t="s">
        <v>60</v>
      </c>
      <c r="E30" s="21" t="s">
        <v>61</v>
      </c>
      <c r="F30" s="20" t="s">
        <v>62</v>
      </c>
      <c r="G30" s="7">
        <v>2.5</v>
      </c>
      <c r="H30" s="7">
        <f t="shared" si="2"/>
        <v>2.5</v>
      </c>
      <c r="I30" s="33"/>
      <c r="J30" s="1"/>
    </row>
    <row r="31" spans="1:10" ht="44.25" customHeight="1" x14ac:dyDescent="0.25">
      <c r="A31" s="41"/>
      <c r="B31" s="52"/>
      <c r="C31" s="16" t="s">
        <v>63</v>
      </c>
      <c r="D31" s="17" t="s">
        <v>64</v>
      </c>
      <c r="E31" s="15" t="s">
        <v>65</v>
      </c>
      <c r="F31" s="22">
        <f>F7</f>
        <v>55.670180000000002</v>
      </c>
      <c r="G31" s="7">
        <v>10</v>
      </c>
      <c r="H31" s="23">
        <f>I7</f>
        <v>9.3239634196321681</v>
      </c>
      <c r="I31" s="33"/>
      <c r="J31" s="1"/>
    </row>
    <row r="32" spans="1:10" ht="216" x14ac:dyDescent="0.25">
      <c r="A32" s="41"/>
      <c r="B32" s="53" t="s">
        <v>66</v>
      </c>
      <c r="C32" s="7" t="s">
        <v>67</v>
      </c>
      <c r="D32" s="17" t="s">
        <v>68</v>
      </c>
      <c r="E32" s="15" t="s">
        <v>69</v>
      </c>
      <c r="F32" s="15" t="s">
        <v>69</v>
      </c>
      <c r="G32" s="7">
        <v>15</v>
      </c>
      <c r="H32" s="25">
        <f t="shared" ref="H32:H34" si="3">G32</f>
        <v>15</v>
      </c>
      <c r="I32" s="33"/>
      <c r="J32" s="1"/>
    </row>
    <row r="33" spans="1:10" ht="156" x14ac:dyDescent="0.25">
      <c r="A33" s="41"/>
      <c r="B33" s="54"/>
      <c r="C33" s="26" t="s">
        <v>70</v>
      </c>
      <c r="D33" s="27" t="s">
        <v>71</v>
      </c>
      <c r="E33" s="27" t="s">
        <v>72</v>
      </c>
      <c r="F33" s="28" t="s">
        <v>73</v>
      </c>
      <c r="G33" s="7">
        <v>15</v>
      </c>
      <c r="H33" s="25">
        <f t="shared" si="3"/>
        <v>15</v>
      </c>
      <c r="I33" s="33"/>
    </row>
    <row r="34" spans="1:10" ht="59.7" customHeight="1" x14ac:dyDescent="0.25">
      <c r="A34" s="41"/>
      <c r="B34" s="24" t="s">
        <v>74</v>
      </c>
      <c r="C34" s="24" t="s">
        <v>75</v>
      </c>
      <c r="D34" s="27" t="s">
        <v>76</v>
      </c>
      <c r="E34" s="28" t="s">
        <v>77</v>
      </c>
      <c r="F34" s="29">
        <v>0.96699999999999997</v>
      </c>
      <c r="G34" s="7">
        <v>10</v>
      </c>
      <c r="H34" s="25">
        <f t="shared" si="3"/>
        <v>10</v>
      </c>
      <c r="I34" s="33"/>
      <c r="J34" s="1"/>
    </row>
    <row r="35" spans="1:10" ht="15.75" customHeight="1" x14ac:dyDescent="0.25">
      <c r="A35" s="44" t="s">
        <v>78</v>
      </c>
      <c r="B35" s="45"/>
      <c r="C35" s="45"/>
      <c r="D35" s="45"/>
      <c r="E35" s="45"/>
      <c r="F35" s="46"/>
      <c r="G35" s="30">
        <f>SUM(G14:G34)+G7</f>
        <v>100</v>
      </c>
      <c r="H35" s="31">
        <f>SUM(H14:H34)+I7</f>
        <v>97.147926839264329</v>
      </c>
      <c r="I35" s="31"/>
      <c r="J35" s="1"/>
    </row>
    <row r="36" spans="1:10" ht="15" customHeight="1" x14ac:dyDescent="0.25">
      <c r="A36" s="47" t="s">
        <v>79</v>
      </c>
      <c r="B36" s="47"/>
      <c r="C36" s="38"/>
      <c r="D36" s="38"/>
      <c r="E36" s="47"/>
      <c r="F36" s="38"/>
      <c r="G36" s="38"/>
      <c r="H36" s="48"/>
      <c r="I36" s="48"/>
      <c r="J36" s="59"/>
    </row>
    <row r="37" spans="1:10" ht="67.95" customHeight="1" x14ac:dyDescent="0.25">
      <c r="A37" s="47" t="s">
        <v>80</v>
      </c>
      <c r="B37" s="47"/>
      <c r="C37" s="38"/>
      <c r="D37" s="38"/>
      <c r="E37" s="47"/>
      <c r="F37" s="38"/>
      <c r="G37" s="38"/>
      <c r="H37" s="48"/>
      <c r="I37" s="48"/>
      <c r="J37" s="59"/>
    </row>
    <row r="38" spans="1:10" ht="15" customHeight="1" x14ac:dyDescent="0.25">
      <c r="A38" s="47" t="s">
        <v>81</v>
      </c>
      <c r="B38" s="47"/>
      <c r="C38" s="38"/>
      <c r="D38" s="38"/>
      <c r="E38" s="47"/>
      <c r="F38" s="38"/>
      <c r="G38" s="38"/>
      <c r="H38" s="48"/>
      <c r="I38" s="48"/>
    </row>
    <row r="39" spans="1:10" ht="15" customHeight="1" x14ac:dyDescent="0.25">
      <c r="A39" s="47" t="s">
        <v>82</v>
      </c>
      <c r="B39" s="47"/>
      <c r="C39" s="38"/>
      <c r="D39" s="38"/>
      <c r="E39" s="47"/>
      <c r="F39" s="38"/>
      <c r="G39" s="38"/>
      <c r="H39" s="48"/>
      <c r="I39" s="48"/>
      <c r="J39" s="34"/>
    </row>
    <row r="40" spans="1:10" x14ac:dyDescent="0.25">
      <c r="A40" s="47"/>
      <c r="B40" s="47"/>
      <c r="C40" s="38"/>
      <c r="D40" s="38"/>
      <c r="E40" s="47"/>
      <c r="F40" s="38"/>
      <c r="G40" s="38"/>
      <c r="H40" s="48"/>
      <c r="I40" s="48"/>
      <c r="J40" s="34"/>
    </row>
    <row r="41" spans="1:10" x14ac:dyDescent="0.25">
      <c r="J41" s="34"/>
    </row>
    <row r="42" spans="1:10" x14ac:dyDescent="0.25">
      <c r="J42" s="59"/>
    </row>
    <row r="43" spans="1:10" x14ac:dyDescent="0.25">
      <c r="J43" s="59"/>
    </row>
  </sheetData>
  <mergeCells count="31">
    <mergeCell ref="J36:J37"/>
    <mergeCell ref="J42:J43"/>
    <mergeCell ref="A40:I40"/>
    <mergeCell ref="A6:A10"/>
    <mergeCell ref="A13:A34"/>
    <mergeCell ref="B14:B31"/>
    <mergeCell ref="B32:B33"/>
    <mergeCell ref="C14:C24"/>
    <mergeCell ref="C25:C26"/>
    <mergeCell ref="C27:C30"/>
    <mergeCell ref="A35:F35"/>
    <mergeCell ref="A36:I36"/>
    <mergeCell ref="A37:I37"/>
    <mergeCell ref="A38:I38"/>
    <mergeCell ref="A39:I39"/>
    <mergeCell ref="B9:C9"/>
    <mergeCell ref="B10:C10"/>
    <mergeCell ref="B11:E11"/>
    <mergeCell ref="F11:I11"/>
    <mergeCell ref="B12:E12"/>
    <mergeCell ref="F12:I12"/>
    <mergeCell ref="B5:E5"/>
    <mergeCell ref="G5:I5"/>
    <mergeCell ref="B6:C6"/>
    <mergeCell ref="B7:C7"/>
    <mergeCell ref="B8:C8"/>
    <mergeCell ref="A1:I1"/>
    <mergeCell ref="A2:I2"/>
    <mergeCell ref="B3:I3"/>
    <mergeCell ref="B4:E4"/>
    <mergeCell ref="G4:I4"/>
  </mergeCells>
  <phoneticPr fontId="11" type="noConversion"/>
  <pageMargins left="0.74791666666666701" right="0.74791666666666701" top="0.98402777777777795" bottom="0.98402777777777795" header="0.51180555555555596" footer="0.51180555555555596"/>
  <pageSetup paperSize="9" orientation="landscape" horizontalDpi="300" verticalDpi="300"/>
  <ignoredErrors>
    <ignoredError sqref="H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刘佳</dc:creator>
  <cp:lastModifiedBy>Heng Li</cp:lastModifiedBy>
  <cp:lastPrinted>2019-05-23T01:33:00Z</cp:lastPrinted>
  <dcterms:created xsi:type="dcterms:W3CDTF">2019-03-22T03:01:00Z</dcterms:created>
  <dcterms:modified xsi:type="dcterms:W3CDTF">2026-06-02T07:08:52Z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64944A1DD8CF4E5B88BC41CD4436ACBC</vt:lpwstr>
  </property>
</Properties>
</file>